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raig\OneDrive - CCH equipment\Documents\000.2026. SALES\Fastech\"/>
    </mc:Choice>
  </mc:AlternateContent>
  <xr:revisionPtr revIDLastSave="0" documentId="8_{D6F3A6DE-119A-4686-9D34-C3945F7ECE16}" xr6:coauthVersionLast="47" xr6:coauthVersionMax="47" xr10:uidLastSave="{00000000-0000-0000-0000-000000000000}"/>
  <bookViews>
    <workbookView xWindow="-120" yWindow="-120" windowWidth="29040" windowHeight="15720" xr2:uid="{A502E9EB-C91E-456D-90E0-42ADD153EA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1" l="1"/>
  <c r="D39" i="1" s="1"/>
  <c r="A39" i="1"/>
  <c r="E38" i="1"/>
  <c r="D38" i="1"/>
  <c r="A38" i="1"/>
  <c r="E37" i="1"/>
  <c r="D37" i="1" s="1"/>
  <c r="A37" i="1"/>
  <c r="E36" i="1"/>
  <c r="D36" i="1"/>
  <c r="A36" i="1"/>
  <c r="E35" i="1"/>
  <c r="D35" i="1"/>
  <c r="A35" i="1"/>
  <c r="E34" i="1"/>
  <c r="D34" i="1"/>
  <c r="A34" i="1"/>
  <c r="E33" i="1"/>
  <c r="D33" i="1" s="1"/>
  <c r="A33" i="1"/>
  <c r="E32" i="1"/>
  <c r="D32" i="1"/>
  <c r="A32" i="1"/>
  <c r="E31" i="1"/>
  <c r="D31" i="1"/>
  <c r="A31" i="1"/>
  <c r="E26" i="1"/>
  <c r="D26" i="1" s="1"/>
  <c r="A26" i="1"/>
  <c r="E25" i="1"/>
  <c r="D25" i="1"/>
  <c r="A25" i="1"/>
  <c r="E24" i="1"/>
  <c r="D24" i="1"/>
  <c r="A24" i="1"/>
  <c r="E23" i="1"/>
  <c r="D23" i="1"/>
  <c r="A23" i="1"/>
  <c r="E22" i="1"/>
  <c r="D22" i="1"/>
  <c r="A22" i="1"/>
  <c r="E21" i="1"/>
  <c r="D21" i="1"/>
  <c r="A21" i="1"/>
  <c r="E20" i="1"/>
  <c r="D20" i="1" s="1"/>
  <c r="A20" i="1"/>
  <c r="E19" i="1"/>
  <c r="D19" i="1" s="1"/>
  <c r="A19" i="1"/>
  <c r="E18" i="1"/>
  <c r="D18" i="1"/>
  <c r="A18" i="1"/>
  <c r="E13" i="1"/>
  <c r="D13" i="1"/>
  <c r="A13" i="1"/>
  <c r="E12" i="1"/>
  <c r="D12" i="1"/>
  <c r="A12" i="1"/>
  <c r="E11" i="1"/>
  <c r="D11" i="1"/>
  <c r="A11" i="1"/>
  <c r="E10" i="1"/>
  <c r="D10" i="1"/>
  <c r="A10" i="1"/>
  <c r="E9" i="1"/>
  <c r="D9" i="1" s="1"/>
  <c r="A9" i="1"/>
  <c r="E8" i="1"/>
  <c r="D8" i="1"/>
  <c r="A8" i="1"/>
  <c r="E7" i="1"/>
  <c r="D7" i="1"/>
  <c r="A7" i="1"/>
  <c r="E6" i="1"/>
  <c r="D6" i="1" s="1"/>
  <c r="A6" i="1"/>
  <c r="E5" i="1"/>
  <c r="D5" i="1"/>
  <c r="A5" i="1"/>
</calcChain>
</file>

<file path=xl/sharedStrings.xml><?xml version="1.0" encoding="utf-8"?>
<sst xmlns="http://schemas.openxmlformats.org/spreadsheetml/2006/main" count="27" uniqueCount="10">
  <si>
    <t>BAR</t>
  </si>
  <si>
    <t>PSIG</t>
  </si>
  <si>
    <t>Water Vol.</t>
  </si>
  <si>
    <t>Hydrogen</t>
  </si>
  <si>
    <t>ACF</t>
  </si>
  <si>
    <t>kg</t>
  </si>
  <si>
    <t>SCF</t>
  </si>
  <si>
    <t>Single</t>
  </si>
  <si>
    <t>3 Pack</t>
  </si>
  <si>
    <t>4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</si>
</sst>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164" fontId="0" fillId="2" borderId="1" xfId="1" applyNumberFormat="1" applyFont="1" applyFill="1" applyBorder="1"/>
    <xf numFmtId="164" fontId="1" fillId="2" borderId="2" xfId="1" applyNumberFormat="1" applyFill="1" applyBorder="1" applyAlignment="1">
      <alignment horizontal="center"/>
    </xf>
    <xf numFmtId="165" fontId="0" fillId="2" borderId="2" xfId="1" applyNumberFormat="1" applyFont="1" applyFill="1" applyBorder="1" applyAlignment="1">
      <alignment horizontal="center"/>
    </xf>
    <xf numFmtId="164" fontId="0" fillId="3" borderId="2" xfId="1" applyNumberFormat="1" applyFont="1" applyFill="1" applyBorder="1"/>
    <xf numFmtId="164" fontId="0" fillId="3" borderId="3" xfId="1" applyNumberFormat="1" applyFont="1" applyFill="1" applyBorder="1"/>
    <xf numFmtId="164" fontId="0" fillId="2" borderId="4" xfId="1" applyNumberFormat="1" applyFont="1" applyFill="1" applyBorder="1"/>
    <xf numFmtId="164" fontId="1" fillId="2" borderId="5" xfId="1" applyNumberFormat="1" applyFill="1" applyBorder="1"/>
    <xf numFmtId="165" fontId="0" fillId="2" borderId="5" xfId="1" applyNumberFormat="1" applyFont="1" applyFill="1" applyBorder="1" applyAlignment="1">
      <alignment horizontal="center"/>
    </xf>
    <xf numFmtId="164" fontId="0" fillId="4" borderId="5" xfId="1" applyNumberFormat="1" applyFont="1" applyFill="1" applyBorder="1" applyAlignment="1">
      <alignment horizontal="center"/>
    </xf>
    <xf numFmtId="164" fontId="0" fillId="3" borderId="6" xfId="1" applyNumberFormat="1" applyFont="1" applyFill="1" applyBorder="1" applyAlignment="1">
      <alignment horizontal="center"/>
    </xf>
    <xf numFmtId="164" fontId="0" fillId="2" borderId="7" xfId="1" applyNumberFormat="1" applyFont="1" applyFill="1" applyBorder="1"/>
    <xf numFmtId="164" fontId="1" fillId="2" borderId="8" xfId="1" applyNumberFormat="1" applyFill="1" applyBorder="1"/>
    <xf numFmtId="165" fontId="0" fillId="2" borderId="7" xfId="1" applyNumberFormat="1" applyFont="1" applyFill="1" applyBorder="1" applyAlignment="1">
      <alignment horizontal="center"/>
    </xf>
    <xf numFmtId="164" fontId="0" fillId="4" borderId="7" xfId="1" applyNumberFormat="1" applyFont="1" applyFill="1" applyBorder="1"/>
    <xf numFmtId="164" fontId="0" fillId="3" borderId="7" xfId="1" applyNumberFormat="1" applyFont="1" applyFill="1" applyBorder="1"/>
    <xf numFmtId="164" fontId="0" fillId="2" borderId="9" xfId="1" applyNumberFormat="1" applyFont="1" applyFill="1" applyBorder="1"/>
    <xf numFmtId="164" fontId="1" fillId="2" borderId="10" xfId="1" applyNumberFormat="1" applyFill="1" applyBorder="1"/>
    <xf numFmtId="164" fontId="0" fillId="4" borderId="9" xfId="1" applyNumberFormat="1" applyFont="1" applyFill="1" applyBorder="1"/>
    <xf numFmtId="164" fontId="0" fillId="3" borderId="9" xfId="1" applyNumberFormat="1" applyFont="1" applyFill="1" applyBorder="1"/>
    <xf numFmtId="164" fontId="1" fillId="3" borderId="9" xfId="1" applyNumberFormat="1" applyFill="1" applyBorder="1"/>
    <xf numFmtId="164" fontId="0" fillId="2" borderId="0" xfId="1" applyNumberFormat="1" applyFont="1" applyFill="1"/>
    <xf numFmtId="164" fontId="1" fillId="2" borderId="0" xfId="1" applyNumberFormat="1" applyFill="1"/>
    <xf numFmtId="165" fontId="0" fillId="2" borderId="0" xfId="1" applyNumberFormat="1" applyFont="1" applyFill="1" applyAlignment="1">
      <alignment horizontal="center"/>
    </xf>
    <xf numFmtId="164" fontId="0" fillId="2" borderId="0" xfId="1" applyNumberFormat="1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EB198-6646-4B1A-9D68-0BAC0C6AAFA9}">
  <dimension ref="A2:E39"/>
  <sheetViews>
    <sheetView tabSelected="1" topLeftCell="A9" workbookViewId="0">
      <selection activeCell="C19" sqref="C19:C26"/>
    </sheetView>
  </sheetViews>
  <sheetFormatPr defaultRowHeight="15" x14ac:dyDescent="0.25"/>
  <sheetData>
    <row r="2" spans="1:5" ht="15.75" thickBot="1" x14ac:dyDescent="0.3">
      <c r="C2" t="s">
        <v>7</v>
      </c>
    </row>
    <row r="3" spans="1:5" x14ac:dyDescent="0.25">
      <c r="A3" s="1" t="s">
        <v>0</v>
      </c>
      <c r="B3" s="2" t="s">
        <v>1</v>
      </c>
      <c r="C3" s="3" t="s">
        <v>2</v>
      </c>
      <c r="D3" s="4" t="s">
        <v>3</v>
      </c>
      <c r="E3" s="5" t="s">
        <v>3</v>
      </c>
    </row>
    <row r="4" spans="1:5" ht="15.75" thickBot="1" x14ac:dyDescent="0.3">
      <c r="A4" s="6"/>
      <c r="B4" s="7"/>
      <c r="C4" s="8" t="s">
        <v>4</v>
      </c>
      <c r="D4" s="9" t="s">
        <v>5</v>
      </c>
      <c r="E4" s="10" t="s">
        <v>6</v>
      </c>
    </row>
    <row r="5" spans="1:5" x14ac:dyDescent="0.25">
      <c r="A5" s="11">
        <f>B5/14.7</f>
        <v>149.65986394557825</v>
      </c>
      <c r="B5" s="12">
        <v>2200</v>
      </c>
      <c r="C5" s="13">
        <v>13.2</v>
      </c>
      <c r="D5" s="14">
        <f>E5/423</f>
        <v>4.2973333333333334</v>
      </c>
      <c r="E5" s="15">
        <f>C5*137.71</f>
        <v>1817.7719999999999</v>
      </c>
    </row>
    <row r="6" spans="1:5" x14ac:dyDescent="0.25">
      <c r="A6" s="16">
        <f t="shared" ref="A6:A13" si="0">B6/14.7</f>
        <v>156.46258503401361</v>
      </c>
      <c r="B6" s="17">
        <v>2300</v>
      </c>
      <c r="C6" s="13">
        <v>13.2</v>
      </c>
      <c r="D6" s="18">
        <f t="shared" ref="D6:D13" si="1">E6/423</f>
        <v>4.4739574468085106</v>
      </c>
      <c r="E6" s="19">
        <f>C6*143.37</f>
        <v>1892.4839999999999</v>
      </c>
    </row>
    <row r="7" spans="1:5" x14ac:dyDescent="0.25">
      <c r="A7" s="16">
        <f t="shared" si="0"/>
        <v>204.08163265306123</v>
      </c>
      <c r="B7" s="17">
        <v>3000</v>
      </c>
      <c r="C7" s="13">
        <v>13.2</v>
      </c>
      <c r="D7" s="18">
        <f t="shared" si="1"/>
        <v>5.6635177304964541</v>
      </c>
      <c r="E7" s="19">
        <f>C7*181.49</f>
        <v>2395.6680000000001</v>
      </c>
    </row>
    <row r="8" spans="1:5" x14ac:dyDescent="0.25">
      <c r="A8" s="16">
        <f t="shared" si="0"/>
        <v>272.108843537415</v>
      </c>
      <c r="B8" s="17">
        <v>4000</v>
      </c>
      <c r="C8" s="13">
        <v>13.2</v>
      </c>
      <c r="D8" s="18">
        <f t="shared" si="1"/>
        <v>7.2593758865248228</v>
      </c>
      <c r="E8" s="19">
        <f>C8*232.63</f>
        <v>3070.7159999999999</v>
      </c>
    </row>
    <row r="9" spans="1:5" x14ac:dyDescent="0.25">
      <c r="A9" s="16">
        <f t="shared" si="0"/>
        <v>306.12244897959187</v>
      </c>
      <c r="B9" s="17">
        <v>4500</v>
      </c>
      <c r="C9" s="13">
        <v>13.2</v>
      </c>
      <c r="D9" s="18">
        <f t="shared" si="1"/>
        <v>8.007375886524823</v>
      </c>
      <c r="E9" s="19">
        <f>C9*256.6</f>
        <v>3387.12</v>
      </c>
    </row>
    <row r="10" spans="1:5" x14ac:dyDescent="0.25">
      <c r="A10" s="16">
        <f t="shared" si="0"/>
        <v>340.13605442176873</v>
      </c>
      <c r="B10" s="17">
        <v>5000</v>
      </c>
      <c r="C10" s="13">
        <v>13.2</v>
      </c>
      <c r="D10" s="18">
        <f t="shared" si="1"/>
        <v>8.7257304964539006</v>
      </c>
      <c r="E10" s="19">
        <f>C10*279.62</f>
        <v>3690.9839999999999</v>
      </c>
    </row>
    <row r="11" spans="1:5" x14ac:dyDescent="0.25">
      <c r="A11" s="16">
        <f t="shared" si="0"/>
        <v>374.1496598639456</v>
      </c>
      <c r="B11" s="17">
        <v>5500</v>
      </c>
      <c r="C11" s="13">
        <v>13.2</v>
      </c>
      <c r="D11" s="18">
        <f t="shared" si="1"/>
        <v>9.4188085106382964</v>
      </c>
      <c r="E11" s="20">
        <f>C11*301.83</f>
        <v>3984.1559999999995</v>
      </c>
    </row>
    <row r="12" spans="1:5" x14ac:dyDescent="0.25">
      <c r="A12" s="16">
        <f t="shared" si="0"/>
        <v>408.16326530612247</v>
      </c>
      <c r="B12" s="17">
        <v>6000</v>
      </c>
      <c r="C12" s="13">
        <v>13.2</v>
      </c>
      <c r="D12" s="18">
        <f t="shared" si="1"/>
        <v>10.046978723404253</v>
      </c>
      <c r="E12" s="19">
        <f>C12*321.96</f>
        <v>4249.8719999999994</v>
      </c>
    </row>
    <row r="13" spans="1:5" x14ac:dyDescent="0.25">
      <c r="A13" s="16">
        <f t="shared" si="0"/>
        <v>476.1904761904762</v>
      </c>
      <c r="B13" s="17">
        <v>7000</v>
      </c>
      <c r="C13" s="13">
        <v>13.2</v>
      </c>
      <c r="D13" s="18">
        <f t="shared" si="1"/>
        <v>12.323120567375884</v>
      </c>
      <c r="E13" s="19">
        <f>C13*394.9</f>
        <v>5212.6799999999994</v>
      </c>
    </row>
    <row r="14" spans="1:5" x14ac:dyDescent="0.25">
      <c r="A14" s="21"/>
      <c r="B14" s="22"/>
      <c r="C14" s="23"/>
      <c r="D14" s="24"/>
      <c r="E14" s="24"/>
    </row>
    <row r="15" spans="1:5" ht="15.75" thickBot="1" x14ac:dyDescent="0.3">
      <c r="A15" s="21"/>
      <c r="B15" s="22"/>
      <c r="C15" s="23" t="s">
        <v>8</v>
      </c>
      <c r="D15" s="24"/>
      <c r="E15" s="24"/>
    </row>
    <row r="16" spans="1:5" x14ac:dyDescent="0.25">
      <c r="A16" s="1" t="s">
        <v>0</v>
      </c>
      <c r="B16" s="2" t="s">
        <v>1</v>
      </c>
      <c r="C16" s="3" t="s">
        <v>2</v>
      </c>
      <c r="D16" s="4" t="s">
        <v>3</v>
      </c>
      <c r="E16" s="5" t="s">
        <v>3</v>
      </c>
    </row>
    <row r="17" spans="1:5" ht="15.75" thickBot="1" x14ac:dyDescent="0.3">
      <c r="A17" s="6"/>
      <c r="B17" s="7"/>
      <c r="C17" s="8" t="s">
        <v>4</v>
      </c>
      <c r="D17" s="9" t="s">
        <v>5</v>
      </c>
      <c r="E17" s="10" t="s">
        <v>6</v>
      </c>
    </row>
    <row r="18" spans="1:5" x14ac:dyDescent="0.25">
      <c r="A18" s="11">
        <f>B18/14.7</f>
        <v>149.65986394557825</v>
      </c>
      <c r="B18" s="12">
        <v>2200</v>
      </c>
      <c r="C18" s="13">
        <v>39.6</v>
      </c>
      <c r="D18" s="14">
        <f>E18/423</f>
        <v>12.892000000000001</v>
      </c>
      <c r="E18" s="15">
        <f>C18*137.71</f>
        <v>5453.3160000000007</v>
      </c>
    </row>
    <row r="19" spans="1:5" x14ac:dyDescent="0.25">
      <c r="A19" s="16">
        <f t="shared" ref="A19:A26" si="2">B19/14.7</f>
        <v>156.46258503401361</v>
      </c>
      <c r="B19" s="17">
        <v>2300</v>
      </c>
      <c r="C19" s="13">
        <v>39.6</v>
      </c>
      <c r="D19" s="18">
        <f t="shared" ref="D19:D26" si="3">E19/423</f>
        <v>13.421872340425532</v>
      </c>
      <c r="E19" s="19">
        <f>C19*143.37</f>
        <v>5677.4520000000002</v>
      </c>
    </row>
    <row r="20" spans="1:5" x14ac:dyDescent="0.25">
      <c r="A20" s="16">
        <f t="shared" si="2"/>
        <v>204.08163265306123</v>
      </c>
      <c r="B20" s="17">
        <v>3000</v>
      </c>
      <c r="C20" s="13">
        <v>39.6</v>
      </c>
      <c r="D20" s="18">
        <f t="shared" si="3"/>
        <v>16.990553191489365</v>
      </c>
      <c r="E20" s="19">
        <f>C20*181.49</f>
        <v>7187.0040000000008</v>
      </c>
    </row>
    <row r="21" spans="1:5" x14ac:dyDescent="0.25">
      <c r="A21" s="16">
        <f t="shared" si="2"/>
        <v>272.108843537415</v>
      </c>
      <c r="B21" s="17">
        <v>4000</v>
      </c>
      <c r="C21" s="13">
        <v>39.6</v>
      </c>
      <c r="D21" s="18">
        <f t="shared" si="3"/>
        <v>21.778127659574469</v>
      </c>
      <c r="E21" s="19">
        <f>C21*232.63</f>
        <v>9212.148000000001</v>
      </c>
    </row>
    <row r="22" spans="1:5" x14ac:dyDescent="0.25">
      <c r="A22" s="16">
        <f t="shared" si="2"/>
        <v>306.12244897959187</v>
      </c>
      <c r="B22" s="17">
        <v>4500</v>
      </c>
      <c r="C22" s="13">
        <v>39.6</v>
      </c>
      <c r="D22" s="18">
        <f t="shared" si="3"/>
        <v>24.022127659574469</v>
      </c>
      <c r="E22" s="19">
        <f>C22*256.6</f>
        <v>10161.36</v>
      </c>
    </row>
    <row r="23" spans="1:5" x14ac:dyDescent="0.25">
      <c r="A23" s="16">
        <f t="shared" si="2"/>
        <v>340.13605442176873</v>
      </c>
      <c r="B23" s="17">
        <v>5000</v>
      </c>
      <c r="C23" s="13">
        <v>39.6</v>
      </c>
      <c r="D23" s="18">
        <f t="shared" si="3"/>
        <v>26.177191489361704</v>
      </c>
      <c r="E23" s="19">
        <f>C23*279.62</f>
        <v>11072.952000000001</v>
      </c>
    </row>
    <row r="24" spans="1:5" x14ac:dyDescent="0.25">
      <c r="A24" s="16">
        <f t="shared" si="2"/>
        <v>374.1496598639456</v>
      </c>
      <c r="B24" s="17">
        <v>5500</v>
      </c>
      <c r="C24" s="13">
        <v>39.6</v>
      </c>
      <c r="D24" s="18">
        <f t="shared" si="3"/>
        <v>28.256425531914893</v>
      </c>
      <c r="E24" s="20">
        <f>C24*301.83</f>
        <v>11952.467999999999</v>
      </c>
    </row>
    <row r="25" spans="1:5" x14ac:dyDescent="0.25">
      <c r="A25" s="16">
        <f t="shared" si="2"/>
        <v>408.16326530612247</v>
      </c>
      <c r="B25" s="17">
        <v>6000</v>
      </c>
      <c r="C25" s="13">
        <v>39.6</v>
      </c>
      <c r="D25" s="18">
        <f t="shared" si="3"/>
        <v>30.140936170212765</v>
      </c>
      <c r="E25" s="19">
        <f>C25*321.96</f>
        <v>12749.616</v>
      </c>
    </row>
    <row r="26" spans="1:5" x14ac:dyDescent="0.25">
      <c r="A26" s="16">
        <f t="shared" si="2"/>
        <v>476.1904761904762</v>
      </c>
      <c r="B26" s="17">
        <v>7000</v>
      </c>
      <c r="C26" s="13">
        <v>39.6</v>
      </c>
      <c r="D26" s="18">
        <f t="shared" si="3"/>
        <v>36.969361702127657</v>
      </c>
      <c r="E26" s="19">
        <f>C26*394.9</f>
        <v>15638.039999999999</v>
      </c>
    </row>
    <row r="28" spans="1:5" ht="15.75" thickBot="1" x14ac:dyDescent="0.3">
      <c r="C28" t="s">
        <v>9</v>
      </c>
    </row>
    <row r="29" spans="1:5" x14ac:dyDescent="0.25">
      <c r="A29" s="1" t="s">
        <v>0</v>
      </c>
      <c r="B29" s="2" t="s">
        <v>1</v>
      </c>
      <c r="C29" s="3" t="s">
        <v>2</v>
      </c>
      <c r="D29" s="4" t="s">
        <v>3</v>
      </c>
      <c r="E29" s="5" t="s">
        <v>3</v>
      </c>
    </row>
    <row r="30" spans="1:5" ht="15.75" thickBot="1" x14ac:dyDescent="0.3">
      <c r="A30" s="6"/>
      <c r="B30" s="7"/>
      <c r="C30" s="8" t="s">
        <v>4</v>
      </c>
      <c r="D30" s="9" t="s">
        <v>5</v>
      </c>
      <c r="E30" s="10" t="s">
        <v>6</v>
      </c>
    </row>
    <row r="31" spans="1:5" x14ac:dyDescent="0.25">
      <c r="A31" s="11">
        <f>B31/14.7</f>
        <v>149.65986394557825</v>
      </c>
      <c r="B31" s="12">
        <v>2200</v>
      </c>
      <c r="C31" s="13">
        <v>52.8</v>
      </c>
      <c r="D31" s="14">
        <f>E31/423</f>
        <v>17.189333333333334</v>
      </c>
      <c r="E31" s="15">
        <f>C31*137.71</f>
        <v>7271.0879999999997</v>
      </c>
    </row>
    <row r="32" spans="1:5" x14ac:dyDescent="0.25">
      <c r="A32" s="16">
        <f t="shared" ref="A32:A39" si="4">B32/14.7</f>
        <v>156.46258503401361</v>
      </c>
      <c r="B32" s="17">
        <v>2300</v>
      </c>
      <c r="C32" s="13">
        <v>52.8</v>
      </c>
      <c r="D32" s="18">
        <f t="shared" ref="D32:D39" si="5">E32/423</f>
        <v>17.895829787234042</v>
      </c>
      <c r="E32" s="19">
        <f>C32*143.37</f>
        <v>7569.9359999999997</v>
      </c>
    </row>
    <row r="33" spans="1:5" x14ac:dyDescent="0.25">
      <c r="A33" s="16">
        <f t="shared" si="4"/>
        <v>204.08163265306123</v>
      </c>
      <c r="B33" s="17">
        <v>3000</v>
      </c>
      <c r="C33" s="13">
        <v>52.8</v>
      </c>
      <c r="D33" s="18">
        <f t="shared" si="5"/>
        <v>22.654070921985817</v>
      </c>
      <c r="E33" s="19">
        <f>C33*181.49</f>
        <v>9582.6720000000005</v>
      </c>
    </row>
    <row r="34" spans="1:5" x14ac:dyDescent="0.25">
      <c r="A34" s="16">
        <f t="shared" si="4"/>
        <v>272.108843537415</v>
      </c>
      <c r="B34" s="17">
        <v>4000</v>
      </c>
      <c r="C34" s="13">
        <v>52.8</v>
      </c>
      <c r="D34" s="18">
        <f t="shared" si="5"/>
        <v>29.037503546099291</v>
      </c>
      <c r="E34" s="19">
        <f>C34*232.63</f>
        <v>12282.864</v>
      </c>
    </row>
    <row r="35" spans="1:5" x14ac:dyDescent="0.25">
      <c r="A35" s="16">
        <f t="shared" si="4"/>
        <v>306.12244897959187</v>
      </c>
      <c r="B35" s="17">
        <v>4500</v>
      </c>
      <c r="C35" s="13">
        <v>52.8</v>
      </c>
      <c r="D35" s="18">
        <f t="shared" si="5"/>
        <v>32.029503546099292</v>
      </c>
      <c r="E35" s="19">
        <f>C35*256.6</f>
        <v>13548.48</v>
      </c>
    </row>
    <row r="36" spans="1:5" x14ac:dyDescent="0.25">
      <c r="A36" s="16">
        <f t="shared" si="4"/>
        <v>340.13605442176873</v>
      </c>
      <c r="B36" s="17">
        <v>5000</v>
      </c>
      <c r="C36" s="13">
        <v>52.8</v>
      </c>
      <c r="D36" s="18">
        <f t="shared" si="5"/>
        <v>34.902921985815603</v>
      </c>
      <c r="E36" s="19">
        <f>C36*279.62</f>
        <v>14763.936</v>
      </c>
    </row>
    <row r="37" spans="1:5" x14ac:dyDescent="0.25">
      <c r="A37" s="16">
        <f t="shared" si="4"/>
        <v>374.1496598639456</v>
      </c>
      <c r="B37" s="17">
        <v>5500</v>
      </c>
      <c r="C37" s="13">
        <v>52.8</v>
      </c>
      <c r="D37" s="18">
        <f t="shared" si="5"/>
        <v>37.675234042553186</v>
      </c>
      <c r="E37" s="20">
        <f>C37*301.83</f>
        <v>15936.623999999998</v>
      </c>
    </row>
    <row r="38" spans="1:5" x14ac:dyDescent="0.25">
      <c r="A38" s="16">
        <f t="shared" si="4"/>
        <v>408.16326530612247</v>
      </c>
      <c r="B38" s="17">
        <v>6000</v>
      </c>
      <c r="C38" s="13">
        <v>52.8</v>
      </c>
      <c r="D38" s="18">
        <f t="shared" si="5"/>
        <v>40.187914893617013</v>
      </c>
      <c r="E38" s="19">
        <f>C38*321.96</f>
        <v>16999.487999999998</v>
      </c>
    </row>
    <row r="39" spans="1:5" x14ac:dyDescent="0.25">
      <c r="A39" s="16">
        <f t="shared" si="4"/>
        <v>476.1904761904762</v>
      </c>
      <c r="B39" s="17">
        <v>7000</v>
      </c>
      <c r="C39" s="13">
        <v>52.8</v>
      </c>
      <c r="D39" s="18">
        <f t="shared" si="5"/>
        <v>49.292482269503537</v>
      </c>
      <c r="E39" s="19">
        <f>C39*394.9</f>
        <v>20850.719999999998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</dc:creator>
  <cp:lastModifiedBy>Craig</cp:lastModifiedBy>
  <dcterms:created xsi:type="dcterms:W3CDTF">2026-04-10T17:44:31Z</dcterms:created>
  <dcterms:modified xsi:type="dcterms:W3CDTF">2026-04-10T17:47:29Z</dcterms:modified>
</cp:coreProperties>
</file>